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<sst xmlns="http://schemas.openxmlformats.org/spreadsheetml/2006/main" count="47" uniqueCount="39">
  <si>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20-ojo VSAFAS „Finansavimo sumos“
4 priedas</t>
  </si>
  <si>
    <t>(Informacijos apie finansavimo sumas pagal šaltinį, tikslinę paskirtį ir jų pokyčius per ataskaitinį laikotarpį pateikimo žemesniojo lygio finansinių ataskaitų aiškinamajame rašte forma)</t>
  </si>
  <si>
    <t>Eil.</t>
  </si>
  <si>
    <t>Finansavimo sumos</t>
  </si>
  <si>
    <t/>
  </si>
  <si>
    <t>Per ataskaitinį laikotarpį</t>
  </si>
  <si>
    <t>Nr.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</si>
  <si>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</si>
  <si>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</si>
  <si>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</si>
  <si>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</si>
  <si>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</si>
  <si>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</si>
  <si>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</si>
  <si>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</si>
  <si>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</si>
  <si>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</si>
  <si>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Finansavimo sumų likutis ataskaitinio laikotarpio pabaigoje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</si>
  <si>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</si>
  <si>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</si>
  <si>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</si>
  <si>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</si>
  <si>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</si>
  <si>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</si>
  <si>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</si>
  <si>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</si>
  <si>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</si>
  <si>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</si>
  <si>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</si>
  <si>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</si>
  <si>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</si>
  <si>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</si>
  <si>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</si>
  <si>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</si>
  <si>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</si>
  <si>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</si>
  <si>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</si>
  <si>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</si>
  <si>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FINANSAVIMO SUMOS PAGAL ŠALTINĮ, TIKSLINĘ PASKIRTĮ IR JŲ POKYČIAI PER ATASKAITINĮ LAIKOTARPĮ (2017 m. III ketv.)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</si>
</sst>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427]#,##0.00;\(#,##0.00\);&quot;&quot;"/>
  </numFmts>
  <fonts count="47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name val="Calibri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rgb="FF00000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2"/>
      <color theme="1"/>
      <name val="Times New Roman"/>
      <family val="2"/>
    </font>
    <font>
      <b/>
      <sz val="11"/>
      <color theme="3"/>
      <name val="Times New Roman"/>
      <family val="2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9"/>
      <color rgb="FF000000"/>
      <name val="Times New Roman"/>
      <family val="0"/>
    </font>
    <font>
      <sz val="10"/>
      <color rgb="FF000000"/>
      <name val="Times New Roman"/>
      <family val="0"/>
    </font>
    <font>
      <b/>
      <sz val="8"/>
      <color rgb="FF000000"/>
      <name val="Times New Roman"/>
      <family val="0"/>
    </font>
    <font>
      <sz val="9"/>
      <color rgb="FF000000"/>
      <name val="Times New Roman"/>
      <family val="0"/>
    </font>
    <font>
      <b/>
      <sz val="10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2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6" fillId="24" borderId="0" applyNumberFormat="0" applyBorder="0" applyAlignment="0" applyProtection="0"/>
    <xf numFmtId="0" fontId="24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4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43">
    <xf numFmtId="0" fontId="2" fillId="0" borderId="0" xfId="0" applyFont="1" applyFill="1" applyBorder="1" applyAlignment="1">
      <alignment/>
    </xf>
    <xf numFmtId="0" fontId="42" fillId="0" borderId="10" xfId="46" applyNumberFormat="1" applyFont="1" applyFill="1" applyBorder="1" applyAlignment="1">
      <alignment horizontal="center" vertical="top" wrapText="1" readingOrder="1"/>
      <protection/>
    </xf>
    <xf numFmtId="0" fontId="43" fillId="0" borderId="11" xfId="46" applyNumberFormat="1" applyFont="1" applyFill="1" applyBorder="1" applyAlignment="1">
      <alignment vertical="top" wrapText="1" readingOrder="1"/>
      <protection/>
    </xf>
    <xf numFmtId="0" fontId="2" fillId="0" borderId="0" xfId="0" applyFont="1" applyFill="1" applyBorder="1" applyAlignment="1">
      <alignment/>
    </xf>
    <xf numFmtId="0" fontId="42" fillId="0" borderId="12" xfId="46" applyNumberFormat="1" applyFont="1" applyFill="1" applyBorder="1" applyAlignment="1">
      <alignment horizontal="center" vertical="top" wrapText="1" readingOrder="1"/>
      <protection/>
    </xf>
    <xf numFmtId="0" fontId="44" fillId="0" borderId="11" xfId="46" applyNumberFormat="1" applyFont="1" applyFill="1" applyBorder="1" applyAlignment="1">
      <alignment horizontal="center" vertical="top" wrapText="1" readingOrder="1"/>
      <protection/>
    </xf>
    <xf numFmtId="0" fontId="44" fillId="0" borderId="10" xfId="46" applyNumberFormat="1" applyFont="1" applyFill="1" applyBorder="1" applyAlignment="1">
      <alignment horizontal="center" vertical="top" wrapText="1" readingOrder="1"/>
      <protection/>
    </xf>
    <xf numFmtId="0" fontId="45" fillId="0" borderId="11" xfId="46" applyNumberFormat="1" applyFont="1" applyFill="1" applyBorder="1" applyAlignment="1">
      <alignment horizontal="center" vertical="top" wrapText="1" readingOrder="1"/>
      <protection/>
    </xf>
    <xf numFmtId="164" fontId="43" fillId="0" borderId="11" xfId="46" applyNumberFormat="1" applyFont="1" applyFill="1" applyBorder="1" applyAlignment="1">
      <alignment horizontal="right" vertical="top" wrapText="1" readingOrder="1"/>
      <protection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2" fillId="0" borderId="18" xfId="46" applyNumberFormat="1" applyFont="1" applyFill="1" applyBorder="1" applyAlignment="1">
      <alignment horizontal="center" vertical="top" wrapText="1" readingOrder="1"/>
      <protection/>
    </xf>
    <xf numFmtId="0" fontId="42" fillId="0" borderId="19" xfId="46" applyNumberFormat="1" applyFont="1" applyFill="1" applyBorder="1" applyAlignment="1">
      <alignment horizontal="center" vertical="top" wrapText="1" readingOrder="1"/>
      <protection/>
    </xf>
    <xf numFmtId="0" fontId="45" fillId="0" borderId="20" xfId="46" applyNumberFormat="1" applyFont="1" applyFill="1" applyBorder="1" applyAlignment="1">
      <alignment horizontal="center" vertical="top" wrapText="1" readingOrder="1"/>
      <protection/>
    </xf>
    <xf numFmtId="0" fontId="43" fillId="0" borderId="20" xfId="46" applyNumberFormat="1" applyFont="1" applyFill="1" applyBorder="1" applyAlignment="1">
      <alignment horizontal="center" vertical="top" wrapText="1" readingOrder="1"/>
      <protection/>
    </xf>
    <xf numFmtId="0" fontId="43" fillId="0" borderId="21" xfId="46" applyNumberFormat="1" applyFont="1" applyFill="1" applyBorder="1" applyAlignment="1">
      <alignment horizontal="center" vertical="top" wrapText="1" readingOrder="1"/>
      <protection/>
    </xf>
    <xf numFmtId="0" fontId="43" fillId="0" borderId="22" xfId="46" applyNumberFormat="1" applyFont="1" applyFill="1" applyBorder="1" applyAlignment="1">
      <alignment vertical="top" wrapText="1" readingOrder="1"/>
      <protection/>
    </xf>
    <xf numFmtId="164" fontId="43" fillId="0" borderId="22" xfId="46" applyNumberFormat="1" applyFont="1" applyFill="1" applyBorder="1" applyAlignment="1">
      <alignment horizontal="right" vertical="top" wrapText="1" readingOrder="1"/>
      <protection/>
    </xf>
    <xf numFmtId="0" fontId="2" fillId="0" borderId="23" xfId="0" applyFont="1" applyFill="1" applyBorder="1" applyAlignment="1">
      <alignment/>
    </xf>
    <xf numFmtId="0" fontId="44" fillId="0" borderId="24" xfId="46" applyNumberFormat="1" applyFont="1" applyFill="1" applyBorder="1" applyAlignment="1">
      <alignment horizontal="center" vertical="top" wrapText="1" readingOrder="1"/>
      <protection/>
    </xf>
    <xf numFmtId="0" fontId="45" fillId="0" borderId="24" xfId="46" applyNumberFormat="1" applyFont="1" applyFill="1" applyBorder="1" applyAlignment="1">
      <alignment horizontal="center" vertical="top" wrapText="1" readingOrder="1"/>
      <protection/>
    </xf>
    <xf numFmtId="164" fontId="43" fillId="0" borderId="24" xfId="46" applyNumberFormat="1" applyFont="1" applyFill="1" applyBorder="1" applyAlignment="1">
      <alignment horizontal="right" vertical="top" wrapText="1" readingOrder="1"/>
      <protection/>
    </xf>
    <xf numFmtId="164" fontId="43" fillId="0" borderId="25" xfId="46" applyNumberFormat="1" applyFont="1" applyFill="1" applyBorder="1" applyAlignment="1">
      <alignment horizontal="right" vertical="top" wrapText="1" readingOrder="1"/>
      <protection/>
    </xf>
    <xf numFmtId="164" fontId="43" fillId="0" borderId="11" xfId="46" applyNumberFormat="1" applyFont="1" applyFill="1" applyBorder="1" applyAlignment="1">
      <alignment horizontal="right" vertical="top" wrapText="1" readingOrder="1"/>
      <protection/>
    </xf>
    <xf numFmtId="0" fontId="2" fillId="0" borderId="26" xfId="46" applyNumberFormat="1" applyFont="1" applyFill="1" applyBorder="1" applyAlignment="1">
      <alignment vertical="top" wrapText="1"/>
      <protection/>
    </xf>
    <xf numFmtId="164" fontId="43" fillId="0" borderId="27" xfId="46" applyNumberFormat="1" applyFont="1" applyFill="1" applyBorder="1" applyAlignment="1">
      <alignment horizontal="right" vertical="top" wrapText="1" readingOrder="1"/>
      <protection/>
    </xf>
    <xf numFmtId="0" fontId="2" fillId="0" borderId="27" xfId="46" applyNumberFormat="1" applyFont="1" applyFill="1" applyBorder="1" applyAlignment="1">
      <alignment vertical="top" wrapText="1"/>
      <protection/>
    </xf>
    <xf numFmtId="164" fontId="43" fillId="0" borderId="22" xfId="46" applyNumberFormat="1" applyFont="1" applyFill="1" applyBorder="1" applyAlignment="1">
      <alignment horizontal="right" vertical="top" wrapText="1" readingOrder="1"/>
      <protection/>
    </xf>
    <xf numFmtId="0" fontId="2" fillId="0" borderId="28" xfId="46" applyNumberFormat="1" applyFont="1" applyFill="1" applyBorder="1" applyAlignment="1">
      <alignment vertical="top" wrapText="1"/>
      <protection/>
    </xf>
    <xf numFmtId="0" fontId="44" fillId="0" borderId="11" xfId="46" applyNumberFormat="1" applyFont="1" applyFill="1" applyBorder="1" applyAlignment="1">
      <alignment horizontal="center" vertical="top" wrapText="1" readingOrder="1"/>
      <protection/>
    </xf>
    <xf numFmtId="0" fontId="44" fillId="0" borderId="27" xfId="46" applyNumberFormat="1" applyFont="1" applyFill="1" applyBorder="1" applyAlignment="1">
      <alignment horizontal="center" vertical="top" wrapText="1" readingOrder="1"/>
      <protection/>
    </xf>
    <xf numFmtId="0" fontId="45" fillId="0" borderId="11" xfId="46" applyNumberFormat="1" applyFont="1" applyFill="1" applyBorder="1" applyAlignment="1">
      <alignment horizontal="center" vertical="top" wrapText="1" readingOrder="1"/>
      <protection/>
    </xf>
    <xf numFmtId="0" fontId="45" fillId="0" borderId="27" xfId="46" applyNumberFormat="1" applyFont="1" applyFill="1" applyBorder="1" applyAlignment="1">
      <alignment horizontal="center" vertical="top" wrapText="1" readingOrder="1"/>
      <protection/>
    </xf>
    <xf numFmtId="0" fontId="43" fillId="0" borderId="14" xfId="46" applyNumberFormat="1" applyFont="1" applyFill="1" applyBorder="1" applyAlignment="1">
      <alignment vertical="top" wrapText="1" readingOrder="1"/>
      <protection/>
    </xf>
    <xf numFmtId="0" fontId="2" fillId="0" borderId="14" xfId="0" applyFont="1" applyFill="1" applyBorder="1" applyAlignment="1">
      <alignment/>
    </xf>
    <xf numFmtId="0" fontId="46" fillId="0" borderId="17" xfId="46" applyNumberFormat="1" applyFont="1" applyFill="1" applyBorder="1" applyAlignment="1">
      <alignment horizontal="center" vertical="top" wrapText="1" readingOrder="1"/>
      <protection/>
    </xf>
    <xf numFmtId="0" fontId="2" fillId="0" borderId="0" xfId="0" applyFont="1" applyFill="1" applyBorder="1" applyAlignment="1">
      <alignment/>
    </xf>
    <xf numFmtId="0" fontId="42" fillId="0" borderId="11" xfId="46" applyNumberFormat="1" applyFont="1" applyFill="1" applyBorder="1" applyAlignment="1">
      <alignment horizontal="center" vertical="top" wrapText="1" readingOrder="1"/>
      <protection/>
    </xf>
    <xf numFmtId="0" fontId="2" fillId="0" borderId="29" xfId="46" applyNumberFormat="1" applyFont="1" applyFill="1" applyBorder="1" applyAlignment="1">
      <alignment vertical="top" wrapText="1"/>
      <protection/>
    </xf>
    <xf numFmtId="0" fontId="42" fillId="0" borderId="27" xfId="46" applyNumberFormat="1" applyFont="1" applyFill="1" applyBorder="1" applyAlignment="1">
      <alignment horizontal="center" vertical="top" wrapText="1" readingOrder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zoomScalePageLayoutView="0" workbookViewId="0" topLeftCell="A9">
      <selection activeCell="J15" sqref="J15:K15"/>
    </sheetView>
  </sheetViews>
  <sheetFormatPr defaultColWidth="9.140625" defaultRowHeight="15"/>
  <cols>
    <col min="1" max="1" width="4.00390625" style="0" customWidth="1"/>
    <col min="2" max="2" width="31.57421875" style="0" customWidth="1"/>
    <col min="3" max="8" width="10.28125" style="0" customWidth="1"/>
    <col min="9" max="9" width="12.7109375" style="0" customWidth="1"/>
    <col min="10" max="10" width="10.00390625" style="0" customWidth="1"/>
    <col min="11" max="11" width="0.2890625" style="0" customWidth="1"/>
    <col min="12" max="13" width="10.28125" style="0" customWidth="1"/>
    <col min="14" max="14" width="12.28125" style="0" customWidth="1"/>
    <col min="15" max="16" width="0" style="0" hidden="1" customWidth="1"/>
    <col min="17" max="17" width="9.140625" style="3" customWidth="1"/>
  </cols>
  <sheetData>
    <row r="1" spans="1:16" ht="27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36" t="s">
        <v>0</v>
      </c>
      <c r="L1" s="37"/>
      <c r="M1" s="37"/>
      <c r="N1" s="37"/>
      <c r="O1" s="10"/>
      <c r="P1" s="11"/>
    </row>
    <row r="2" spans="1:16" ht="27.7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"/>
      <c r="P2" s="12"/>
    </row>
    <row r="3" spans="1:16" ht="0" customHeight="1" hidden="1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 ht="13.5" customHeight="1">
      <c r="A4" s="38" t="s">
        <v>38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"/>
      <c r="P4" s="12"/>
    </row>
    <row r="5" spans="1:16" ht="14.25" customHeight="1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2"/>
    </row>
    <row r="6" spans="1:16" ht="15">
      <c r="A6" s="14" t="s">
        <v>2</v>
      </c>
      <c r="B6" s="4" t="s">
        <v>3</v>
      </c>
      <c r="C6" s="4" t="s">
        <v>4</v>
      </c>
      <c r="D6" s="40" t="s">
        <v>5</v>
      </c>
      <c r="E6" s="41"/>
      <c r="F6" s="41"/>
      <c r="G6" s="41"/>
      <c r="H6" s="41"/>
      <c r="I6" s="41"/>
      <c r="J6" s="41"/>
      <c r="K6" s="41"/>
      <c r="L6" s="41"/>
      <c r="M6" s="41"/>
      <c r="N6" s="42" t="s">
        <v>4</v>
      </c>
      <c r="O6" s="29"/>
      <c r="P6" s="12"/>
    </row>
    <row r="7" spans="1:16" ht="73.5">
      <c r="A7" s="15" t="s">
        <v>6</v>
      </c>
      <c r="B7" s="1" t="s">
        <v>4</v>
      </c>
      <c r="C7" s="6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32" t="s">
        <v>14</v>
      </c>
      <c r="K7" s="27"/>
      <c r="L7" s="5" t="s">
        <v>15</v>
      </c>
      <c r="M7" s="22" t="s">
        <v>16</v>
      </c>
      <c r="N7" s="33" t="s">
        <v>17</v>
      </c>
      <c r="O7" s="29"/>
      <c r="P7" s="12"/>
    </row>
    <row r="8" spans="1:16" ht="15">
      <c r="A8" s="16" t="s">
        <v>18</v>
      </c>
      <c r="B8" s="7" t="s">
        <v>19</v>
      </c>
      <c r="C8" s="7" t="s">
        <v>20</v>
      </c>
      <c r="D8" s="7" t="s">
        <v>21</v>
      </c>
      <c r="E8" s="7" t="s">
        <v>22</v>
      </c>
      <c r="F8" s="7" t="s">
        <v>23</v>
      </c>
      <c r="G8" s="7" t="s">
        <v>24</v>
      </c>
      <c r="H8" s="7" t="s">
        <v>25</v>
      </c>
      <c r="I8" s="7" t="s">
        <v>26</v>
      </c>
      <c r="J8" s="34" t="s">
        <v>27</v>
      </c>
      <c r="K8" s="27"/>
      <c r="L8" s="7" t="s">
        <v>28</v>
      </c>
      <c r="M8" s="23" t="s">
        <v>29</v>
      </c>
      <c r="N8" s="35" t="s">
        <v>30</v>
      </c>
      <c r="O8" s="29"/>
      <c r="P8" s="12"/>
    </row>
    <row r="9" spans="1:16" ht="51">
      <c r="A9" s="17">
        <v>1</v>
      </c>
      <c r="B9" s="2" t="s">
        <v>31</v>
      </c>
      <c r="C9" s="8">
        <f>C10</f>
        <v>1699.38</v>
      </c>
      <c r="D9" s="8">
        <f>D10+D11</f>
        <v>330114.19</v>
      </c>
      <c r="E9" s="8">
        <v>0</v>
      </c>
      <c r="F9" s="8">
        <v>0</v>
      </c>
      <c r="G9" s="8">
        <v>0</v>
      </c>
      <c r="H9" s="8">
        <v>0</v>
      </c>
      <c r="I9" s="8">
        <f>I10+I11</f>
        <v>-281016.64999999997</v>
      </c>
      <c r="J9" s="26">
        <v>0</v>
      </c>
      <c r="K9" s="27"/>
      <c r="L9" s="8">
        <f>L11</f>
        <v>0</v>
      </c>
      <c r="M9" s="24">
        <v>0</v>
      </c>
      <c r="N9" s="28">
        <f>N10+N11</f>
        <v>50796.92</v>
      </c>
      <c r="O9" s="29"/>
      <c r="P9" s="12"/>
    </row>
    <row r="10" spans="1:16" ht="15">
      <c r="A10" s="17">
        <v>2</v>
      </c>
      <c r="B10" s="2" t="s">
        <v>32</v>
      </c>
      <c r="C10" s="8">
        <v>1699.38</v>
      </c>
      <c r="D10" s="8">
        <v>55454.33</v>
      </c>
      <c r="E10" s="8"/>
      <c r="F10" s="8"/>
      <c r="G10" s="8"/>
      <c r="H10" s="8"/>
      <c r="I10" s="8">
        <v>-6418.23</v>
      </c>
      <c r="J10" s="26"/>
      <c r="K10" s="27"/>
      <c r="L10" s="8"/>
      <c r="M10" s="24"/>
      <c r="N10" s="28">
        <f>C10+D10+I10+L10</f>
        <v>50735.479999999996</v>
      </c>
      <c r="O10" s="29"/>
      <c r="P10" s="12"/>
    </row>
    <row r="11" spans="1:16" ht="15">
      <c r="A11" s="17">
        <v>3</v>
      </c>
      <c r="B11" s="2" t="s">
        <v>33</v>
      </c>
      <c r="C11" s="8">
        <v>0</v>
      </c>
      <c r="D11" s="8">
        <v>274659.86</v>
      </c>
      <c r="E11" s="8"/>
      <c r="F11" s="8"/>
      <c r="G11" s="8"/>
      <c r="H11" s="8"/>
      <c r="I11" s="8">
        <v>-274598.42</v>
      </c>
      <c r="J11" s="26"/>
      <c r="K11" s="27"/>
      <c r="L11" s="8"/>
      <c r="M11" s="24"/>
      <c r="N11" s="28">
        <f>C11+D11+I11+J11+L11</f>
        <v>61.44000000000233</v>
      </c>
      <c r="O11" s="29"/>
      <c r="P11" s="12"/>
    </row>
    <row r="12" spans="1:16" ht="63.75">
      <c r="A12" s="17">
        <v>4</v>
      </c>
      <c r="B12" s="2" t="s">
        <v>34</v>
      </c>
      <c r="C12" s="8">
        <f>C13+C14</f>
        <v>688568.32</v>
      </c>
      <c r="D12" s="8">
        <f>D13+D14</f>
        <v>363490.82</v>
      </c>
      <c r="E12" s="8"/>
      <c r="F12" s="8"/>
      <c r="G12" s="8"/>
      <c r="H12" s="8"/>
      <c r="I12" s="8">
        <f>I13+I14</f>
        <v>-127725.59</v>
      </c>
      <c r="J12" s="26"/>
      <c r="K12" s="27"/>
      <c r="L12" s="8">
        <f>L13+L14</f>
        <v>-5322.46</v>
      </c>
      <c r="M12" s="24"/>
      <c r="N12" s="28">
        <f>N13+N14</f>
        <v>919011.09</v>
      </c>
      <c r="O12" s="29"/>
      <c r="P12" s="12"/>
    </row>
    <row r="13" spans="1:16" ht="15">
      <c r="A13" s="17">
        <v>5</v>
      </c>
      <c r="B13" s="2" t="s">
        <v>32</v>
      </c>
      <c r="C13" s="8">
        <v>688568.32</v>
      </c>
      <c r="D13" s="8">
        <v>270144.03</v>
      </c>
      <c r="E13" s="8"/>
      <c r="F13" s="8"/>
      <c r="G13" s="8"/>
      <c r="H13" s="8"/>
      <c r="I13" s="8">
        <v>-40542.52</v>
      </c>
      <c r="J13" s="26"/>
      <c r="K13" s="27"/>
      <c r="L13" s="8"/>
      <c r="M13" s="24"/>
      <c r="N13" s="28">
        <f>C13+D13+I13+L13</f>
        <v>918169.83</v>
      </c>
      <c r="O13" s="29"/>
      <c r="P13" s="12"/>
    </row>
    <row r="14" spans="1:16" ht="15">
      <c r="A14" s="17">
        <v>6</v>
      </c>
      <c r="B14" s="2" t="s">
        <v>33</v>
      </c>
      <c r="C14" s="8">
        <v>0</v>
      </c>
      <c r="D14" s="8">
        <v>93346.79</v>
      </c>
      <c r="E14" s="8"/>
      <c r="F14" s="8"/>
      <c r="G14" s="8"/>
      <c r="H14" s="8"/>
      <c r="I14" s="8">
        <v>-87183.07</v>
      </c>
      <c r="J14" s="26"/>
      <c r="K14" s="27"/>
      <c r="L14" s="8">
        <v>-5322.46</v>
      </c>
      <c r="M14" s="24"/>
      <c r="N14" s="28">
        <f>C14+D14+I14+L14</f>
        <v>841.2599999999866</v>
      </c>
      <c r="O14" s="29"/>
      <c r="P14" s="12"/>
    </row>
    <row r="15" spans="1:16" ht="89.25">
      <c r="A15" s="17">
        <v>7</v>
      </c>
      <c r="B15" s="2" t="s">
        <v>35</v>
      </c>
      <c r="C15" s="8">
        <f>C16+C17</f>
        <v>10405.08</v>
      </c>
      <c r="D15" s="8"/>
      <c r="E15" s="8"/>
      <c r="F15" s="8"/>
      <c r="G15" s="8"/>
      <c r="H15" s="8"/>
      <c r="I15" s="8">
        <f>SUM(I16+I17)</f>
        <v>-6466.1</v>
      </c>
      <c r="J15" s="26"/>
      <c r="K15" s="27"/>
      <c r="L15" s="8"/>
      <c r="M15" s="24"/>
      <c r="N15" s="28">
        <f>N16+N17</f>
        <v>3938.9799999999996</v>
      </c>
      <c r="O15" s="29"/>
      <c r="P15" s="12"/>
    </row>
    <row r="16" spans="1:16" ht="15">
      <c r="A16" s="17">
        <v>8</v>
      </c>
      <c r="B16" s="2" t="s">
        <v>32</v>
      </c>
      <c r="C16" s="8">
        <v>9629.98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-5691</v>
      </c>
      <c r="J16" s="26">
        <v>0</v>
      </c>
      <c r="K16" s="27"/>
      <c r="L16" s="8">
        <v>0</v>
      </c>
      <c r="M16" s="24">
        <v>0</v>
      </c>
      <c r="N16" s="28">
        <f>C16+I16</f>
        <v>3938.9799999999996</v>
      </c>
      <c r="O16" s="29"/>
      <c r="P16" s="12"/>
    </row>
    <row r="17" spans="1:16" ht="15">
      <c r="A17" s="17">
        <v>9</v>
      </c>
      <c r="B17" s="2" t="s">
        <v>33</v>
      </c>
      <c r="C17" s="8">
        <v>775.1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-775.1</v>
      </c>
      <c r="J17" s="26">
        <v>0</v>
      </c>
      <c r="K17" s="27"/>
      <c r="L17" s="8">
        <v>0</v>
      </c>
      <c r="M17" s="24">
        <v>0</v>
      </c>
      <c r="N17" s="28">
        <f>C17+I17</f>
        <v>0</v>
      </c>
      <c r="O17" s="29"/>
      <c r="P17" s="12"/>
    </row>
    <row r="18" spans="1:16" ht="15">
      <c r="A18" s="17">
        <v>10</v>
      </c>
      <c r="B18" s="2" t="s">
        <v>36</v>
      </c>
      <c r="C18" s="8">
        <f>C19+C20</f>
        <v>13547.859999999999</v>
      </c>
      <c r="D18" s="8">
        <f>D20+D19</f>
        <v>0</v>
      </c>
      <c r="E18" s="8">
        <v>0</v>
      </c>
      <c r="F18" s="8">
        <v>0</v>
      </c>
      <c r="G18" s="8">
        <v>0</v>
      </c>
      <c r="H18" s="8">
        <v>0</v>
      </c>
      <c r="I18" s="8">
        <f>I19+I20</f>
        <v>-11781.35</v>
      </c>
      <c r="J18" s="26">
        <v>0</v>
      </c>
      <c r="K18" s="27"/>
      <c r="L18" s="8">
        <v>0</v>
      </c>
      <c r="M18" s="24">
        <v>0</v>
      </c>
      <c r="N18" s="28">
        <f>N20+N19</f>
        <v>1766.5099999999993</v>
      </c>
      <c r="O18" s="29"/>
      <c r="P18" s="12"/>
    </row>
    <row r="19" spans="1:16" ht="15">
      <c r="A19" s="17">
        <v>11</v>
      </c>
      <c r="B19" s="2" t="s">
        <v>32</v>
      </c>
      <c r="C19" s="8">
        <v>926.88</v>
      </c>
      <c r="D19" s="8"/>
      <c r="E19" s="8"/>
      <c r="F19" s="8"/>
      <c r="G19" s="8"/>
      <c r="H19" s="8"/>
      <c r="I19" s="8"/>
      <c r="J19" s="26"/>
      <c r="K19" s="27"/>
      <c r="L19" s="8">
        <v>0</v>
      </c>
      <c r="M19" s="24">
        <v>0</v>
      </c>
      <c r="N19" s="28">
        <f>C19+D19+I19</f>
        <v>926.88</v>
      </c>
      <c r="O19" s="29"/>
      <c r="P19" s="12"/>
    </row>
    <row r="20" spans="1:16" ht="15">
      <c r="A20" s="17">
        <v>12</v>
      </c>
      <c r="B20" s="2" t="s">
        <v>33</v>
      </c>
      <c r="C20" s="8">
        <v>12620.98</v>
      </c>
      <c r="D20" s="8"/>
      <c r="E20" s="8"/>
      <c r="F20" s="8"/>
      <c r="G20" s="8"/>
      <c r="H20" s="8"/>
      <c r="I20" s="8">
        <v>-11781.35</v>
      </c>
      <c r="J20" s="26"/>
      <c r="K20" s="27"/>
      <c r="L20" s="8">
        <v>0</v>
      </c>
      <c r="M20" s="24">
        <v>0</v>
      </c>
      <c r="N20" s="28">
        <f>C20+D20+I20</f>
        <v>839.6299999999992</v>
      </c>
      <c r="O20" s="29"/>
      <c r="P20" s="12"/>
    </row>
    <row r="21" spans="1:16" ht="15">
      <c r="A21" s="18">
        <v>13</v>
      </c>
      <c r="B21" s="19" t="s">
        <v>37</v>
      </c>
      <c r="C21" s="20">
        <f>C9+C12+C18+C15</f>
        <v>714220.6399999999</v>
      </c>
      <c r="D21" s="20">
        <f>D9+D12+D18+D15</f>
        <v>693605.01</v>
      </c>
      <c r="E21" s="20"/>
      <c r="F21" s="20"/>
      <c r="G21" s="20"/>
      <c r="H21" s="20"/>
      <c r="I21" s="20">
        <f>I9+I12+I18+I14</f>
        <v>-507706.66</v>
      </c>
      <c r="J21" s="30"/>
      <c r="K21" s="31"/>
      <c r="L21" s="20">
        <f>L12+L9</f>
        <v>-5322.46</v>
      </c>
      <c r="M21" s="25"/>
      <c r="N21" s="28">
        <f>N9+N12+N18+N15</f>
        <v>975513.5</v>
      </c>
      <c r="O21" s="29"/>
      <c r="P21" s="21"/>
    </row>
    <row r="22" ht="21" customHeight="1"/>
  </sheetData>
  <sheetProtection/>
  <mergeCells count="35">
    <mergeCell ref="K1:N1"/>
    <mergeCell ref="A2:N2"/>
    <mergeCell ref="A4:N4"/>
    <mergeCell ref="D6:M6"/>
    <mergeCell ref="N6:O6"/>
    <mergeCell ref="J7:K7"/>
    <mergeCell ref="N7:O7"/>
    <mergeCell ref="J8:K8"/>
    <mergeCell ref="N8:O8"/>
    <mergeCell ref="J9:K9"/>
    <mergeCell ref="N9:O9"/>
    <mergeCell ref="J10:K10"/>
    <mergeCell ref="N10:O10"/>
    <mergeCell ref="J11:K11"/>
    <mergeCell ref="N11:O11"/>
    <mergeCell ref="J12:K12"/>
    <mergeCell ref="N12:O12"/>
    <mergeCell ref="J13:K13"/>
    <mergeCell ref="N13:O13"/>
    <mergeCell ref="J14:K14"/>
    <mergeCell ref="N14:O14"/>
    <mergeCell ref="J15:K15"/>
    <mergeCell ref="N15:O15"/>
    <mergeCell ref="J16:K16"/>
    <mergeCell ref="N16:O16"/>
    <mergeCell ref="J17:K17"/>
    <mergeCell ref="N17:O17"/>
    <mergeCell ref="J18:K18"/>
    <mergeCell ref="N18:O18"/>
    <mergeCell ref="J19:K19"/>
    <mergeCell ref="N19:O19"/>
    <mergeCell ref="J20:K20"/>
    <mergeCell ref="N20:O20"/>
    <mergeCell ref="J21:K21"/>
    <mergeCell ref="N21:O21"/>
  </mergeCells>
  <printOptions/>
  <pageMargins left="0.393700787401575" right="0.17" top="0.590551181102362" bottom="0.393700787401575" header="0.590551181102362" footer="0.393700787401575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Jolita</dc:creator>
  <cp:keywords/>
  <dc:description/>
  <cp:lastModifiedBy>K</cp:lastModifiedBy>
  <cp:lastPrinted>2017-11-23T07:39:03Z</cp:lastPrinted>
  <dcterms:created xsi:type="dcterms:W3CDTF">2015-09-14T12:07:18Z</dcterms:created>
  <dcterms:modified xsi:type="dcterms:W3CDTF">2017-11-27T12:28:50Z</dcterms:modified>
  <cp:category/>
  <cp:version/>
  <cp:contentType/>
  <cp:contentStatus/>
</cp:coreProperties>
</file>